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<sst xmlns="http://schemas.openxmlformats.org/spreadsheetml/2006/main" count="64" uniqueCount="62">
  <si>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</si>
  <si>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</si>
  <si>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</si>
  <si>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</si>
  <si>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</si>
  <si>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</si>
  <si>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</si>
  <si>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</si>
  <si>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</si>
  <si>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</si>
  <si>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</si>
  <si>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</si>
  <si>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</si>
  <si>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</si>
  <si>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</si>
  <si>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</si>
  <si>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</si>
  <si>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</si>
  <si>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</si>
  <si>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</si>
  <si>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</si>
  <si>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</si>
  <si>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</si>
  <si>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</si>
  <si>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</si>
  <si>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</si>
  <si>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</si>
  <si>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</si>
  <si>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</si>
  <si>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</si>
  <si>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</si>
  <si>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</si>
  <si>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</si>
  <si>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</si>
  <si>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</si>
  <si>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</si>
  <si>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</si>
  <si>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</si>
  <si>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</si>
  <si>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</si>
  <si>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</si>
  <si>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</si>
  <si>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</si>
  <si>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</si>
  <si>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</si>
  <si>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</si>
  <si>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</si>
  <si>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</si>
  <si>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</si>
  <si>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Інші дотації з місцевого бюджету</t>
  </si>
  <si>
    <t>Інші субвенції 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</si>
  <si>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</si>
  <si>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</si>
  <si>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Дотації з місцевих бюджетів іншим місцевим бюджетам</t>
  </si>
  <si>
    <t>Субвенції з місцевих бюджетів іншим місцевим бюджетам</t>
  </si>
  <si>
    <t>до рішення Чернігівської районної ради</t>
  </si>
  <si>
    <t>Доходи Чернігівського районного бюджету на 2018 рік</t>
  </si>
  <si>
    <t>22 грудня 2017 року</t>
  </si>
  <si>
    <t>"Про районний бюджет на 2018 рік"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</si>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</sst>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75" zoomScaleSheetLayoutView="75" zoomScalePageLayoutView="0" workbookViewId="0" topLeftCell="A49">
      <selection activeCell="B61" sqref="B61:E62"/>
    </sheetView>
  </sheetViews>
  <sheetFormatPr defaultColWidth="9.00390625" defaultRowHeight="12.75"/>
  <cols>
    <col min="1" max="1" width="11.25390625" style="0" customWidth="1"/>
    <col min="2" max="2" width="73.1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20.25" customHeight="1">
      <c r="D1" s="21" t="s">
        <v>0</v>
      </c>
    </row>
    <row r="2" ht="20.25">
      <c r="D2" s="22" t="s">
        <v>55</v>
      </c>
    </row>
    <row r="3" ht="20.25">
      <c r="D3" s="22" t="s">
        <v>57</v>
      </c>
    </row>
    <row r="4" ht="20.25">
      <c r="D4" s="22" t="s">
        <v>58</v>
      </c>
    </row>
    <row r="6" spans="1:6" ht="15.75">
      <c r="A6" s="23" t="s">
        <v>56</v>
      </c>
      <c r="B6" s="24"/>
      <c r="C6" s="24"/>
      <c r="D6" s="24"/>
      <c r="E6" s="24"/>
      <c r="F6" s="24"/>
    </row>
    <row r="7" ht="12.75">
      <c r="F7" s="1" t="s">
        <v>1</v>
      </c>
    </row>
    <row r="8" spans="1:6" ht="12.75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6" ht="12.75">
      <c r="A9" s="25"/>
      <c r="B9" s="25"/>
      <c r="C9" s="25"/>
      <c r="D9" s="25"/>
      <c r="E9" s="25" t="s">
        <v>4</v>
      </c>
      <c r="F9" s="25" t="s">
        <v>7</v>
      </c>
    </row>
    <row r="10" spans="1:6" ht="12.75">
      <c r="A10" s="25"/>
      <c r="B10" s="25"/>
      <c r="C10" s="25"/>
      <c r="D10" s="25"/>
      <c r="E10" s="25"/>
      <c r="F10" s="25"/>
    </row>
    <row r="11" spans="1:6" ht="12.7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2.75">
      <c r="A12" s="4">
        <v>10000000</v>
      </c>
      <c r="B12" s="5" t="s">
        <v>8</v>
      </c>
      <c r="C12" s="6">
        <f aca="true" t="shared" si="0" ref="C12:C59">D12+E12</f>
        <v>43030000</v>
      </c>
      <c r="D12" s="7">
        <v>43030000</v>
      </c>
      <c r="E12" s="7">
        <v>0</v>
      </c>
      <c r="F12" s="7">
        <v>0</v>
      </c>
    </row>
    <row r="13" spans="1:6" ht="25.5">
      <c r="A13" s="4">
        <v>11000000</v>
      </c>
      <c r="B13" s="5" t="s">
        <v>9</v>
      </c>
      <c r="C13" s="6">
        <f t="shared" si="0"/>
        <v>43030000</v>
      </c>
      <c r="D13" s="7">
        <v>43030000</v>
      </c>
      <c r="E13" s="7">
        <v>0</v>
      </c>
      <c r="F13" s="7">
        <v>0</v>
      </c>
    </row>
    <row r="14" spans="1:10" ht="12.75">
      <c r="A14" s="4">
        <v>11010000</v>
      </c>
      <c r="B14" s="5" t="s">
        <v>10</v>
      </c>
      <c r="C14" s="6">
        <f t="shared" si="0"/>
        <v>43010000</v>
      </c>
      <c r="D14" s="7">
        <v>43010000</v>
      </c>
      <c r="E14" s="7">
        <v>0</v>
      </c>
      <c r="F14" s="7">
        <v>0</v>
      </c>
      <c r="J14">
        <f>D14/D40*100</f>
        <v>98.80542154835746</v>
      </c>
    </row>
    <row r="15" spans="1:6" ht="25.5">
      <c r="A15" s="8">
        <v>11010100</v>
      </c>
      <c r="B15" s="9" t="s">
        <v>11</v>
      </c>
      <c r="C15" s="10">
        <f t="shared" si="0"/>
        <v>39150000</v>
      </c>
      <c r="D15" s="11">
        <v>39150000</v>
      </c>
      <c r="E15" s="11">
        <v>0</v>
      </c>
      <c r="F15" s="11">
        <v>0</v>
      </c>
    </row>
    <row r="16" spans="1:6" ht="38.25">
      <c r="A16" s="8">
        <v>11010200</v>
      </c>
      <c r="B16" s="9" t="s">
        <v>12</v>
      </c>
      <c r="C16" s="10">
        <f t="shared" si="0"/>
        <v>700000</v>
      </c>
      <c r="D16" s="11">
        <v>700000</v>
      </c>
      <c r="E16" s="11">
        <v>0</v>
      </c>
      <c r="F16" s="11">
        <v>0</v>
      </c>
    </row>
    <row r="17" spans="1:6" ht="25.5">
      <c r="A17" s="8">
        <v>11010400</v>
      </c>
      <c r="B17" s="9" t="s">
        <v>13</v>
      </c>
      <c r="C17" s="10">
        <f t="shared" si="0"/>
        <v>2700000</v>
      </c>
      <c r="D17" s="11">
        <v>2700000</v>
      </c>
      <c r="E17" s="11">
        <v>0</v>
      </c>
      <c r="F17" s="11">
        <v>0</v>
      </c>
    </row>
    <row r="18" spans="1:6" ht="25.5">
      <c r="A18" s="8">
        <v>11010500</v>
      </c>
      <c r="B18" s="9" t="s">
        <v>14</v>
      </c>
      <c r="C18" s="10">
        <f t="shared" si="0"/>
        <v>460000</v>
      </c>
      <c r="D18" s="11">
        <v>460000</v>
      </c>
      <c r="E18" s="11">
        <v>0</v>
      </c>
      <c r="F18" s="11">
        <v>0</v>
      </c>
    </row>
    <row r="19" spans="1:6" ht="12.75">
      <c r="A19" s="4">
        <v>11020000</v>
      </c>
      <c r="B19" s="5" t="s">
        <v>15</v>
      </c>
      <c r="C19" s="6">
        <f t="shared" si="0"/>
        <v>20000</v>
      </c>
      <c r="D19" s="7">
        <v>20000</v>
      </c>
      <c r="E19" s="7">
        <v>0</v>
      </c>
      <c r="F19" s="7">
        <v>0</v>
      </c>
    </row>
    <row r="20" spans="1:6" ht="12.75">
      <c r="A20" s="8">
        <v>11020200</v>
      </c>
      <c r="B20" s="9" t="s">
        <v>16</v>
      </c>
      <c r="C20" s="10">
        <f t="shared" si="0"/>
        <v>20000</v>
      </c>
      <c r="D20" s="11">
        <v>20000</v>
      </c>
      <c r="E20" s="11">
        <v>0</v>
      </c>
      <c r="F20" s="11">
        <v>0</v>
      </c>
    </row>
    <row r="21" spans="1:6" ht="12.75">
      <c r="A21" s="4">
        <v>20000000</v>
      </c>
      <c r="B21" s="5" t="s">
        <v>17</v>
      </c>
      <c r="C21" s="6">
        <f t="shared" si="0"/>
        <v>5041700</v>
      </c>
      <c r="D21" s="7">
        <v>500000</v>
      </c>
      <c r="E21" s="7">
        <v>4541700</v>
      </c>
      <c r="F21" s="7">
        <v>0</v>
      </c>
    </row>
    <row r="22" spans="1:6" ht="12.75">
      <c r="A22" s="4">
        <v>21000000</v>
      </c>
      <c r="B22" s="5" t="s">
        <v>18</v>
      </c>
      <c r="C22" s="6">
        <f t="shared" si="0"/>
        <v>20000</v>
      </c>
      <c r="D22" s="7">
        <v>20000</v>
      </c>
      <c r="E22" s="7">
        <v>0</v>
      </c>
      <c r="F22" s="7">
        <v>0</v>
      </c>
    </row>
    <row r="23" spans="1:6" ht="51">
      <c r="A23" s="4">
        <v>21010000</v>
      </c>
      <c r="B23" s="5" t="s">
        <v>19</v>
      </c>
      <c r="C23" s="6">
        <f t="shared" si="0"/>
        <v>20000</v>
      </c>
      <c r="D23" s="7">
        <v>20000</v>
      </c>
      <c r="E23" s="7">
        <v>0</v>
      </c>
      <c r="F23" s="7">
        <v>0</v>
      </c>
    </row>
    <row r="24" spans="1:6" ht="25.5">
      <c r="A24" s="8">
        <v>21010300</v>
      </c>
      <c r="B24" s="9" t="s">
        <v>20</v>
      </c>
      <c r="C24" s="10">
        <f t="shared" si="0"/>
        <v>20000</v>
      </c>
      <c r="D24" s="11">
        <v>20000</v>
      </c>
      <c r="E24" s="11">
        <v>0</v>
      </c>
      <c r="F24" s="11">
        <v>0</v>
      </c>
    </row>
    <row r="25" spans="1:6" ht="25.5">
      <c r="A25" s="4">
        <v>22000000</v>
      </c>
      <c r="B25" s="5" t="s">
        <v>21</v>
      </c>
      <c r="C25" s="6">
        <f t="shared" si="0"/>
        <v>280000</v>
      </c>
      <c r="D25" s="7">
        <v>280000</v>
      </c>
      <c r="E25" s="7">
        <v>0</v>
      </c>
      <c r="F25" s="7">
        <v>0</v>
      </c>
    </row>
    <row r="26" spans="1:6" ht="12.75">
      <c r="A26" s="4">
        <v>22010000</v>
      </c>
      <c r="B26" s="5" t="s">
        <v>22</v>
      </c>
      <c r="C26" s="6">
        <f t="shared" si="0"/>
        <v>280000</v>
      </c>
      <c r="D26" s="7">
        <v>280000</v>
      </c>
      <c r="E26" s="7">
        <v>0</v>
      </c>
      <c r="F26" s="7">
        <v>0</v>
      </c>
    </row>
    <row r="27" spans="1:6" ht="25.5">
      <c r="A27" s="8">
        <v>22010300</v>
      </c>
      <c r="B27" s="9" t="s">
        <v>23</v>
      </c>
      <c r="C27" s="10">
        <f t="shared" si="0"/>
        <v>30000</v>
      </c>
      <c r="D27" s="11">
        <v>30000</v>
      </c>
      <c r="E27" s="11">
        <v>0</v>
      </c>
      <c r="F27" s="11">
        <v>0</v>
      </c>
    </row>
    <row r="28" spans="1:6" ht="25.5">
      <c r="A28" s="8">
        <v>22012600</v>
      </c>
      <c r="B28" s="9" t="s">
        <v>24</v>
      </c>
      <c r="C28" s="10">
        <f t="shared" si="0"/>
        <v>250000</v>
      </c>
      <c r="D28" s="11">
        <v>250000</v>
      </c>
      <c r="E28" s="11">
        <v>0</v>
      </c>
      <c r="F28" s="11">
        <v>0</v>
      </c>
    </row>
    <row r="29" spans="1:6" ht="12.75">
      <c r="A29" s="4">
        <v>24000000</v>
      </c>
      <c r="B29" s="5" t="s">
        <v>25</v>
      </c>
      <c r="C29" s="6">
        <f t="shared" si="0"/>
        <v>200000</v>
      </c>
      <c r="D29" s="7">
        <v>200000</v>
      </c>
      <c r="E29" s="7">
        <v>0</v>
      </c>
      <c r="F29" s="7">
        <v>0</v>
      </c>
    </row>
    <row r="30" spans="1:6" ht="12.75">
      <c r="A30" s="4">
        <v>24060000</v>
      </c>
      <c r="B30" s="5" t="s">
        <v>26</v>
      </c>
      <c r="C30" s="6">
        <f t="shared" si="0"/>
        <v>200000</v>
      </c>
      <c r="D30" s="7">
        <v>200000</v>
      </c>
      <c r="E30" s="7">
        <v>0</v>
      </c>
      <c r="F30" s="7">
        <v>0</v>
      </c>
    </row>
    <row r="31" spans="1:6" ht="12.75">
      <c r="A31" s="8">
        <v>24060300</v>
      </c>
      <c r="B31" s="9" t="s">
        <v>26</v>
      </c>
      <c r="C31" s="10">
        <f t="shared" si="0"/>
        <v>200000</v>
      </c>
      <c r="D31" s="11">
        <v>200000</v>
      </c>
      <c r="E31" s="11">
        <v>0</v>
      </c>
      <c r="F31" s="11">
        <v>0</v>
      </c>
    </row>
    <row r="32" spans="1:6" ht="12.75">
      <c r="A32" s="4">
        <v>25000000</v>
      </c>
      <c r="B32" s="5" t="s">
        <v>27</v>
      </c>
      <c r="C32" s="6">
        <f t="shared" si="0"/>
        <v>4541700</v>
      </c>
      <c r="D32" s="7">
        <v>0</v>
      </c>
      <c r="E32" s="7">
        <v>4541700</v>
      </c>
      <c r="F32" s="7">
        <v>0</v>
      </c>
    </row>
    <row r="33" spans="1:6" ht="25.5">
      <c r="A33" s="4">
        <v>25010000</v>
      </c>
      <c r="B33" s="5" t="s">
        <v>28</v>
      </c>
      <c r="C33" s="6">
        <f t="shared" si="0"/>
        <v>3341700</v>
      </c>
      <c r="D33" s="7">
        <v>0</v>
      </c>
      <c r="E33" s="7">
        <v>3341700</v>
      </c>
      <c r="F33" s="7">
        <v>0</v>
      </c>
    </row>
    <row r="34" spans="1:6" ht="25.5">
      <c r="A34" s="8">
        <v>25010100</v>
      </c>
      <c r="B34" s="9" t="s">
        <v>29</v>
      </c>
      <c r="C34" s="10">
        <f t="shared" si="0"/>
        <v>2909500</v>
      </c>
      <c r="D34" s="11">
        <v>0</v>
      </c>
      <c r="E34" s="11">
        <v>2909500</v>
      </c>
      <c r="F34" s="11">
        <v>0</v>
      </c>
    </row>
    <row r="35" spans="1:6" ht="12.75">
      <c r="A35" s="8">
        <v>25010200</v>
      </c>
      <c r="B35" s="9" t="s">
        <v>30</v>
      </c>
      <c r="C35" s="10">
        <f t="shared" si="0"/>
        <v>30000</v>
      </c>
      <c r="D35" s="11">
        <v>0</v>
      </c>
      <c r="E35" s="11">
        <v>30000</v>
      </c>
      <c r="F35" s="11">
        <v>0</v>
      </c>
    </row>
    <row r="36" spans="1:6" ht="12.75">
      <c r="A36" s="8">
        <v>25010300</v>
      </c>
      <c r="B36" s="9" t="s">
        <v>31</v>
      </c>
      <c r="C36" s="10">
        <f t="shared" si="0"/>
        <v>402000</v>
      </c>
      <c r="D36" s="11">
        <v>0</v>
      </c>
      <c r="E36" s="11">
        <v>402000</v>
      </c>
      <c r="F36" s="11">
        <v>0</v>
      </c>
    </row>
    <row r="37" spans="1:6" ht="25.5">
      <c r="A37" s="8">
        <v>25010400</v>
      </c>
      <c r="B37" s="9" t="s">
        <v>32</v>
      </c>
      <c r="C37" s="10">
        <f t="shared" si="0"/>
        <v>200</v>
      </c>
      <c r="D37" s="11">
        <v>0</v>
      </c>
      <c r="E37" s="11">
        <v>200</v>
      </c>
      <c r="F37" s="11">
        <v>0</v>
      </c>
    </row>
    <row r="38" spans="1:6" ht="12.75">
      <c r="A38" s="4">
        <v>25020000</v>
      </c>
      <c r="B38" s="5" t="s">
        <v>33</v>
      </c>
      <c r="C38" s="6">
        <f t="shared" si="0"/>
        <v>1200000</v>
      </c>
      <c r="D38" s="7">
        <v>0</v>
      </c>
      <c r="E38" s="7">
        <v>1200000</v>
      </c>
      <c r="F38" s="7">
        <v>0</v>
      </c>
    </row>
    <row r="39" spans="1:6" ht="51">
      <c r="A39" s="8">
        <v>25020200</v>
      </c>
      <c r="B39" s="9" t="s">
        <v>34</v>
      </c>
      <c r="C39" s="10">
        <f t="shared" si="0"/>
        <v>1200000</v>
      </c>
      <c r="D39" s="11">
        <v>0</v>
      </c>
      <c r="E39" s="11">
        <v>1200000</v>
      </c>
      <c r="F39" s="11">
        <v>0</v>
      </c>
    </row>
    <row r="40" spans="1:6" ht="12.75">
      <c r="A40" s="12" t="s">
        <v>35</v>
      </c>
      <c r="B40" s="13"/>
      <c r="C40" s="6">
        <f t="shared" si="0"/>
        <v>48071700</v>
      </c>
      <c r="D40" s="6">
        <v>43530000</v>
      </c>
      <c r="E40" s="6">
        <v>4541700</v>
      </c>
      <c r="F40" s="6">
        <v>0</v>
      </c>
    </row>
    <row r="41" spans="1:6" ht="12.75">
      <c r="A41" s="4">
        <v>40000000</v>
      </c>
      <c r="B41" s="5" t="s">
        <v>36</v>
      </c>
      <c r="C41" s="6">
        <f t="shared" si="0"/>
        <v>344636986</v>
      </c>
      <c r="D41" s="7">
        <f>D42</f>
        <v>344636986</v>
      </c>
      <c r="E41" s="7">
        <v>0</v>
      </c>
      <c r="F41" s="7">
        <v>0</v>
      </c>
    </row>
    <row r="42" spans="1:6" ht="12.75">
      <c r="A42" s="4">
        <v>41000000</v>
      </c>
      <c r="B42" s="5" t="s">
        <v>37</v>
      </c>
      <c r="C42" s="6">
        <f t="shared" si="0"/>
        <v>344636986</v>
      </c>
      <c r="D42" s="7">
        <f>SUM(D43,D45,D53,D55)</f>
        <v>344636986</v>
      </c>
      <c r="E42" s="7">
        <v>0</v>
      </c>
      <c r="F42" s="7">
        <v>0</v>
      </c>
    </row>
    <row r="43" spans="1:6" ht="12.75">
      <c r="A43" s="4">
        <v>41020000</v>
      </c>
      <c r="B43" s="5" t="s">
        <v>38</v>
      </c>
      <c r="C43" s="6">
        <f t="shared" si="0"/>
        <v>13887300</v>
      </c>
      <c r="D43" s="7">
        <f>SUM(D44)</f>
        <v>13887300</v>
      </c>
      <c r="E43" s="7">
        <f>SUM(E44)</f>
        <v>0</v>
      </c>
      <c r="F43" s="7">
        <f>SUM(F44)</f>
        <v>0</v>
      </c>
    </row>
    <row r="44" spans="1:6" ht="13.5" customHeight="1">
      <c r="A44" s="8">
        <v>41020100</v>
      </c>
      <c r="B44" s="9" t="s">
        <v>39</v>
      </c>
      <c r="C44" s="6">
        <f t="shared" si="0"/>
        <v>13887300</v>
      </c>
      <c r="D44" s="11">
        <v>13887300</v>
      </c>
      <c r="E44" s="11">
        <v>0</v>
      </c>
      <c r="F44" s="11">
        <v>0</v>
      </c>
    </row>
    <row r="45" spans="1:6" ht="12.75">
      <c r="A45" s="4">
        <v>41030000</v>
      </c>
      <c r="B45" s="5" t="s">
        <v>40</v>
      </c>
      <c r="C45" s="6">
        <f t="shared" si="0"/>
        <v>301810500</v>
      </c>
      <c r="D45" s="7">
        <f>SUM(D46:D52)</f>
        <v>301810500</v>
      </c>
      <c r="E45" s="7">
        <v>0</v>
      </c>
      <c r="F45" s="7">
        <v>0</v>
      </c>
    </row>
    <row r="46" spans="1:6" ht="51">
      <c r="A46" s="8">
        <v>41030600</v>
      </c>
      <c r="B46" s="9" t="s">
        <v>41</v>
      </c>
      <c r="C46" s="6">
        <f t="shared" si="0"/>
        <v>72650600</v>
      </c>
      <c r="D46" s="11">
        <v>72650600</v>
      </c>
      <c r="E46" s="11">
        <v>0</v>
      </c>
      <c r="F46" s="11">
        <v>0</v>
      </c>
    </row>
    <row r="47" spans="1:6" ht="51">
      <c r="A47" s="8">
        <v>41030800</v>
      </c>
      <c r="B47" s="9" t="s">
        <v>42</v>
      </c>
      <c r="C47" s="6">
        <f t="shared" si="0"/>
        <v>140365500</v>
      </c>
      <c r="D47" s="11">
        <v>140365500</v>
      </c>
      <c r="E47" s="11">
        <v>0</v>
      </c>
      <c r="F47" s="11">
        <v>0</v>
      </c>
    </row>
    <row r="48" spans="1:6" ht="38.25">
      <c r="A48" s="8">
        <v>41031000</v>
      </c>
      <c r="B48" s="9" t="s">
        <v>43</v>
      </c>
      <c r="C48" s="6">
        <f t="shared" si="0"/>
        <v>6396500</v>
      </c>
      <c r="D48" s="11">
        <v>6396500</v>
      </c>
      <c r="E48" s="11">
        <v>0</v>
      </c>
      <c r="F48" s="11">
        <v>0</v>
      </c>
    </row>
    <row r="49" spans="1:6" ht="25.5">
      <c r="A49" s="8">
        <v>41033600</v>
      </c>
      <c r="B49" s="9" t="s">
        <v>44</v>
      </c>
      <c r="C49" s="6">
        <f t="shared" si="0"/>
        <v>1400000</v>
      </c>
      <c r="D49" s="11">
        <v>1400000</v>
      </c>
      <c r="E49" s="11">
        <v>0</v>
      </c>
      <c r="F49" s="11">
        <v>0</v>
      </c>
    </row>
    <row r="50" spans="1:6" ht="12.75">
      <c r="A50" s="8">
        <v>41033900</v>
      </c>
      <c r="B50" s="9" t="s">
        <v>45</v>
      </c>
      <c r="C50" s="6">
        <f t="shared" si="0"/>
        <v>54980200</v>
      </c>
      <c r="D50" s="11">
        <f>55601424-621224</f>
        <v>54980200</v>
      </c>
      <c r="E50" s="11">
        <v>0</v>
      </c>
      <c r="F50" s="11">
        <v>0</v>
      </c>
    </row>
    <row r="51" spans="1:6" ht="12.75">
      <c r="A51" s="8">
        <v>41034200</v>
      </c>
      <c r="B51" s="9" t="s">
        <v>46</v>
      </c>
      <c r="C51" s="6">
        <f t="shared" si="0"/>
        <v>24426500</v>
      </c>
      <c r="D51" s="11">
        <f>42048700-16704700-917500</f>
        <v>24426500</v>
      </c>
      <c r="E51" s="11">
        <v>0</v>
      </c>
      <c r="F51" s="11">
        <v>0</v>
      </c>
    </row>
    <row r="52" spans="1:6" s="18" customFormat="1" ht="51">
      <c r="A52" s="14">
        <v>41035800</v>
      </c>
      <c r="B52" s="15" t="s">
        <v>47</v>
      </c>
      <c r="C52" s="6">
        <f t="shared" si="0"/>
        <v>1591200</v>
      </c>
      <c r="D52" s="17">
        <v>1591200</v>
      </c>
      <c r="E52" s="17">
        <v>0</v>
      </c>
      <c r="F52" s="17">
        <v>0</v>
      </c>
    </row>
    <row r="53" spans="1:6" s="16" customFormat="1" ht="12.75">
      <c r="A53" s="4">
        <v>41040000</v>
      </c>
      <c r="B53" s="5" t="s">
        <v>53</v>
      </c>
      <c r="C53" s="6">
        <f t="shared" si="0"/>
        <v>2695730</v>
      </c>
      <c r="D53" s="7">
        <f>SUM(D54)</f>
        <v>2695730</v>
      </c>
      <c r="E53" s="7">
        <f>SUM(E54)</f>
        <v>0</v>
      </c>
      <c r="F53" s="7">
        <f>SUM(F54)</f>
        <v>0</v>
      </c>
    </row>
    <row r="54" spans="1:6" s="18" customFormat="1" ht="12.75">
      <c r="A54" s="19">
        <v>41040400</v>
      </c>
      <c r="B54" s="20" t="s">
        <v>49</v>
      </c>
      <c r="C54" s="6">
        <f t="shared" si="0"/>
        <v>2695730</v>
      </c>
      <c r="D54" s="17">
        <v>2695730</v>
      </c>
      <c r="E54" s="17"/>
      <c r="F54" s="17"/>
    </row>
    <row r="55" spans="1:6" s="16" customFormat="1" ht="12.75">
      <c r="A55" s="4">
        <v>41050000</v>
      </c>
      <c r="B55" s="5" t="s">
        <v>54</v>
      </c>
      <c r="C55" s="6">
        <f t="shared" si="0"/>
        <v>26243456</v>
      </c>
      <c r="D55" s="7">
        <f>SUM(D56:D58)</f>
        <v>26243456</v>
      </c>
      <c r="E55" s="7">
        <f>SUM(E56:E58)</f>
        <v>0</v>
      </c>
      <c r="F55" s="7">
        <f>SUM(F56:F58)</f>
        <v>0</v>
      </c>
    </row>
    <row r="56" spans="1:6" s="18" customFormat="1" ht="25.5">
      <c r="A56" s="19">
        <v>41051000</v>
      </c>
      <c r="B56" s="20" t="s">
        <v>52</v>
      </c>
      <c r="C56" s="6">
        <f t="shared" si="0"/>
        <v>621224</v>
      </c>
      <c r="D56" s="17">
        <v>621224</v>
      </c>
      <c r="E56" s="17"/>
      <c r="F56" s="17"/>
    </row>
    <row r="57" spans="1:6" s="18" customFormat="1" ht="25.5">
      <c r="A57" s="19">
        <v>41051500</v>
      </c>
      <c r="B57" s="20" t="s">
        <v>51</v>
      </c>
      <c r="C57" s="6">
        <f t="shared" si="0"/>
        <v>17622200</v>
      </c>
      <c r="D57" s="17">
        <f>16704700+917500</f>
        <v>17622200</v>
      </c>
      <c r="E57" s="17"/>
      <c r="F57" s="17"/>
    </row>
    <row r="58" spans="1:6" s="18" customFormat="1" ht="12.75">
      <c r="A58" s="19">
        <v>41054000</v>
      </c>
      <c r="B58" s="20" t="s">
        <v>50</v>
      </c>
      <c r="C58" s="6">
        <f t="shared" si="0"/>
        <v>8000032</v>
      </c>
      <c r="D58" s="17">
        <v>8000032</v>
      </c>
      <c r="E58" s="17">
        <v>0</v>
      </c>
      <c r="F58" s="17">
        <v>0</v>
      </c>
    </row>
    <row r="59" spans="1:6" ht="12.75">
      <c r="A59" s="12" t="s">
        <v>48</v>
      </c>
      <c r="B59" s="13"/>
      <c r="C59" s="6">
        <f t="shared" si="0"/>
        <v>392708686</v>
      </c>
      <c r="D59" s="6">
        <f>SUM(D40:D41)</f>
        <v>388166986</v>
      </c>
      <c r="E59" s="6">
        <v>4541700</v>
      </c>
      <c r="F59" s="6">
        <v>0</v>
      </c>
    </row>
    <row r="61" spans="2:5" ht="12.75">
      <c r="B61" s="27" t="s">
        <v>59</v>
      </c>
      <c r="C61" s="28"/>
      <c r="D61" s="28"/>
      <c r="E61" s="28"/>
    </row>
    <row r="62" spans="2:5" ht="12.75">
      <c r="B62" s="29" t="s">
        <v>60</v>
      </c>
      <c r="C62" s="28"/>
      <c r="D62" s="28"/>
      <c r="E62" s="29" t="s">
        <v>61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u252114</dc:creator>
  <cp:keywords/>
  <dc:description/>
  <cp:lastModifiedBy>Леся</cp:lastModifiedBy>
  <cp:lastPrinted>2017-12-26T10:21:27Z</cp:lastPrinted>
  <dcterms:created xsi:type="dcterms:W3CDTF">2017-12-09T10:12:37Z</dcterms:created>
  <dcterms:modified xsi:type="dcterms:W3CDTF">2017-12-26T10:21:32Z</dcterms:modified>
  <cp:category/>
  <cp:version/>
  <cp:contentType/>
  <cp:contentStatus/>
</cp:coreProperties>
</file>